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brinamcnew/Dropbox/Projects/pox/finch_pox/qpcr/"/>
    </mc:Choice>
  </mc:AlternateContent>
  <xr:revisionPtr revIDLastSave="0" documentId="13_ncr:1_{D880F7DA-1978-2343-A71C-7FB82A288206}" xr6:coauthVersionLast="47" xr6:coauthVersionMax="47" xr10:uidLastSave="{00000000-0000-0000-0000-000000000000}"/>
  <bookViews>
    <workbookView xWindow="0" yWindow="460" windowWidth="51200" windowHeight="28340" activeTab="2" xr2:uid="{E87CCB60-07A7-3041-89CF-6FD8433FEE3E}"/>
  </bookViews>
  <sheets>
    <sheet name="June-25_qpcr" sheetId="1" r:id="rId1"/>
    <sheet name="june_28_qpcr" sheetId="2" r:id="rId2"/>
    <sheet name="July22" sheetId="3" r:id="rId3"/>
  </sheets>
  <calcPr calcId="191029"/>
  <pivotCaches>
    <pivotCache cacheId="4" r:id="rId4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43" i="3" l="1"/>
  <c r="L7" i="3"/>
  <c r="L6" i="3"/>
  <c r="L2" i="3"/>
  <c r="L3" i="3"/>
  <c r="L4" i="3"/>
  <c r="L5" i="3"/>
  <c r="L1" i="3"/>
  <c r="K6" i="3"/>
  <c r="K5" i="3"/>
  <c r="J2" i="2"/>
  <c r="J3" i="2"/>
  <c r="J4" i="2"/>
  <c r="J5" i="2"/>
  <c r="J6" i="2"/>
  <c r="J7" i="2"/>
  <c r="J1" i="2"/>
</calcChain>
</file>

<file path=xl/sharedStrings.xml><?xml version="1.0" encoding="utf-8"?>
<sst xmlns="http://schemas.openxmlformats.org/spreadsheetml/2006/main" count="606" uniqueCount="186">
  <si>
    <t>Universal Master Mix</t>
  </si>
  <si>
    <t>Primer Probe mix</t>
  </si>
  <si>
    <t>Sample</t>
  </si>
  <si>
    <t>H2O</t>
  </si>
  <si>
    <t>Reaction volume</t>
  </si>
  <si>
    <t>-</t>
  </si>
  <si>
    <r>
      <t>Stage 1: 2 min at 50</t>
    </r>
    <r>
      <rPr>
        <vertAlign val="superscript"/>
        <sz val="12"/>
        <color theme="1"/>
        <rFont val="Arial"/>
        <family val="2"/>
      </rPr>
      <t>o</t>
    </r>
    <r>
      <rPr>
        <sz val="12"/>
        <color theme="1"/>
        <rFont val="Arial"/>
        <family val="2"/>
      </rPr>
      <t>C</t>
    </r>
  </si>
  <si>
    <r>
      <t>Stage 2: 10 min at 95</t>
    </r>
    <r>
      <rPr>
        <vertAlign val="superscript"/>
        <sz val="12"/>
        <color theme="1"/>
        <rFont val="Arial"/>
        <family val="2"/>
      </rPr>
      <t>o</t>
    </r>
    <r>
      <rPr>
        <sz val="12"/>
        <color theme="1"/>
        <rFont val="Arial"/>
        <family val="2"/>
      </rPr>
      <t>C</t>
    </r>
  </si>
  <si>
    <t xml:space="preserve">Stage 3: 40 cycles of: </t>
  </si>
  <si>
    <r>
      <t>15 sec at 95</t>
    </r>
    <r>
      <rPr>
        <vertAlign val="superscript"/>
        <sz val="12"/>
        <color theme="1"/>
        <rFont val="Arial"/>
        <family val="2"/>
      </rPr>
      <t>o</t>
    </r>
    <r>
      <rPr>
        <sz val="12"/>
        <color theme="1"/>
        <rFont val="Arial"/>
        <family val="2"/>
      </rPr>
      <t xml:space="preserve">C </t>
    </r>
  </si>
  <si>
    <r>
      <t>1 min at 60</t>
    </r>
    <r>
      <rPr>
        <vertAlign val="superscript"/>
        <sz val="12"/>
        <color theme="1"/>
        <rFont val="Arial"/>
        <family val="2"/>
      </rPr>
      <t>o</t>
    </r>
    <r>
      <rPr>
        <sz val="12"/>
        <color theme="1"/>
        <rFont val="Arial"/>
        <family val="2"/>
      </rPr>
      <t>C</t>
    </r>
  </si>
  <si>
    <t>x</t>
  </si>
  <si>
    <t>just one re</t>
  </si>
  <si>
    <t>primer 1</t>
  </si>
  <si>
    <t>primer 2</t>
  </si>
  <si>
    <t>DNA</t>
  </si>
  <si>
    <t>Water</t>
  </si>
  <si>
    <t>samples</t>
  </si>
  <si>
    <t>Thermocycler conditions</t>
  </si>
  <si>
    <t>98 x 30</t>
  </si>
  <si>
    <t>x40</t>
  </si>
  <si>
    <t>98 x 10</t>
  </si>
  <si>
    <t>58.5 x 30</t>
  </si>
  <si>
    <t>72 x 30</t>
  </si>
  <si>
    <t>72 x  10</t>
  </si>
  <si>
    <t>=</t>
  </si>
  <si>
    <t>A1</t>
  </si>
  <si>
    <t>SM01</t>
  </si>
  <si>
    <t>B1</t>
  </si>
  <si>
    <t>SM02</t>
  </si>
  <si>
    <t>C1</t>
  </si>
  <si>
    <t>SM03</t>
  </si>
  <si>
    <t>D1</t>
  </si>
  <si>
    <t>SM04</t>
  </si>
  <si>
    <t>E1</t>
  </si>
  <si>
    <t>SM05</t>
  </si>
  <si>
    <t>F1</t>
  </si>
  <si>
    <t>SM06</t>
  </si>
  <si>
    <t>G1</t>
  </si>
  <si>
    <t>SM07</t>
  </si>
  <si>
    <t>H1</t>
  </si>
  <si>
    <t>SM08</t>
  </si>
  <si>
    <t>A2</t>
  </si>
  <si>
    <t>B2</t>
  </si>
  <si>
    <t>C2</t>
  </si>
  <si>
    <t>D2</t>
  </si>
  <si>
    <t>E2</t>
  </si>
  <si>
    <t>F2</t>
  </si>
  <si>
    <t>G2</t>
  </si>
  <si>
    <t>H2</t>
  </si>
  <si>
    <t>A3</t>
  </si>
  <si>
    <t>SM09</t>
  </si>
  <si>
    <t>B3</t>
  </si>
  <si>
    <t>SM10</t>
  </si>
  <si>
    <t>C3</t>
  </si>
  <si>
    <t>SM11</t>
  </si>
  <si>
    <t>D3</t>
  </si>
  <si>
    <t>SM12</t>
  </si>
  <si>
    <t>E3</t>
  </si>
  <si>
    <t>SM13</t>
  </si>
  <si>
    <t>F3</t>
  </si>
  <si>
    <t>SM14</t>
  </si>
  <si>
    <t>G3</t>
  </si>
  <si>
    <t>SM15</t>
  </si>
  <si>
    <t>H3</t>
  </si>
  <si>
    <t>SM16</t>
  </si>
  <si>
    <t>A4</t>
  </si>
  <si>
    <t>SM17</t>
  </si>
  <si>
    <t>B4</t>
  </si>
  <si>
    <t>C4</t>
  </si>
  <si>
    <t>D4</t>
  </si>
  <si>
    <t>E4</t>
  </si>
  <si>
    <t>F4</t>
  </si>
  <si>
    <t>G4</t>
  </si>
  <si>
    <t>H4</t>
  </si>
  <si>
    <t>A5</t>
  </si>
  <si>
    <t>B5</t>
  </si>
  <si>
    <t>C5</t>
  </si>
  <si>
    <t>SM18</t>
  </si>
  <si>
    <t>D5</t>
  </si>
  <si>
    <t>SM19</t>
  </si>
  <si>
    <t>E5</t>
  </si>
  <si>
    <t>SM20</t>
  </si>
  <si>
    <t>F5</t>
  </si>
  <si>
    <t>SM21</t>
  </si>
  <si>
    <t>G5</t>
  </si>
  <si>
    <t>SM22</t>
  </si>
  <si>
    <t>H5</t>
  </si>
  <si>
    <t>SM23</t>
  </si>
  <si>
    <t>A6</t>
  </si>
  <si>
    <t>SM24</t>
  </si>
  <si>
    <t>B6</t>
  </si>
  <si>
    <t>SM25</t>
  </si>
  <si>
    <t>C6</t>
  </si>
  <si>
    <t>D6</t>
  </si>
  <si>
    <t>E6</t>
  </si>
  <si>
    <t>F6</t>
  </si>
  <si>
    <t>G6</t>
  </si>
  <si>
    <t>H6</t>
  </si>
  <si>
    <t>A7</t>
  </si>
  <si>
    <t>B7</t>
  </si>
  <si>
    <t>C7</t>
  </si>
  <si>
    <t>SM26</t>
  </si>
  <si>
    <t>D7</t>
  </si>
  <si>
    <t>SM27</t>
  </si>
  <si>
    <t>E7</t>
  </si>
  <si>
    <t>SM28</t>
  </si>
  <si>
    <t>F7</t>
  </si>
  <si>
    <t>SM29</t>
  </si>
  <si>
    <t>G7</t>
  </si>
  <si>
    <t>SM30</t>
  </si>
  <si>
    <t>H7</t>
  </si>
  <si>
    <t>SM31</t>
  </si>
  <si>
    <t>A8</t>
  </si>
  <si>
    <t>SM32</t>
  </si>
  <si>
    <t>B8</t>
  </si>
  <si>
    <t>SM33</t>
  </si>
  <si>
    <t>C8</t>
  </si>
  <si>
    <t>D8</t>
  </si>
  <si>
    <t>E8</t>
  </si>
  <si>
    <t>F8</t>
  </si>
  <si>
    <t>G8</t>
  </si>
  <si>
    <t>H8</t>
  </si>
  <si>
    <t>A9</t>
  </si>
  <si>
    <t>B9</t>
  </si>
  <si>
    <t>C9</t>
  </si>
  <si>
    <t>SM34</t>
  </si>
  <si>
    <t>D9</t>
  </si>
  <si>
    <t>SM35</t>
  </si>
  <si>
    <t>E9</t>
  </si>
  <si>
    <t>SM36</t>
  </si>
  <si>
    <t>F9</t>
  </si>
  <si>
    <t>SM37</t>
  </si>
  <si>
    <t>G9</t>
  </si>
  <si>
    <t>SM38</t>
  </si>
  <si>
    <t>H9</t>
  </si>
  <si>
    <t>SM39</t>
  </si>
  <si>
    <t>A10</t>
  </si>
  <si>
    <t>SM40</t>
  </si>
  <si>
    <t>B10</t>
  </si>
  <si>
    <t>C10</t>
  </si>
  <si>
    <t>D10</t>
  </si>
  <si>
    <t>E10</t>
  </si>
  <si>
    <t>F10</t>
  </si>
  <si>
    <t>G10</t>
  </si>
  <si>
    <t>H10</t>
  </si>
  <si>
    <t>A11</t>
  </si>
  <si>
    <t>Pos</t>
  </si>
  <si>
    <t>B11</t>
  </si>
  <si>
    <t>A</t>
  </si>
  <si>
    <t>C11</t>
  </si>
  <si>
    <t>B</t>
  </si>
  <si>
    <t>D11</t>
  </si>
  <si>
    <t>C</t>
  </si>
  <si>
    <t>E11</t>
  </si>
  <si>
    <t>D</t>
  </si>
  <si>
    <t>F11</t>
  </si>
  <si>
    <t>E</t>
  </si>
  <si>
    <t>G11</t>
  </si>
  <si>
    <t>Neg</t>
  </si>
  <si>
    <t>H11</t>
  </si>
  <si>
    <t>A12</t>
  </si>
  <si>
    <t>B12</t>
  </si>
  <si>
    <t>C12</t>
  </si>
  <si>
    <t>D12</t>
  </si>
  <si>
    <t>E12</t>
  </si>
  <si>
    <t>F12</t>
  </si>
  <si>
    <t>G12</t>
  </si>
  <si>
    <t>H12</t>
  </si>
  <si>
    <t>Well</t>
  </si>
  <si>
    <t>No amplification</t>
  </si>
  <si>
    <t>Neg_control</t>
  </si>
  <si>
    <t>Result</t>
  </si>
  <si>
    <t>faint</t>
  </si>
  <si>
    <t>FOR</t>
  </si>
  <si>
    <t>U</t>
  </si>
  <si>
    <t>I</t>
  </si>
  <si>
    <t>CRA</t>
  </si>
  <si>
    <t>notes</t>
  </si>
  <si>
    <t>Species</t>
  </si>
  <si>
    <t>Infection</t>
  </si>
  <si>
    <t>Column Labels</t>
  </si>
  <si>
    <t>Grand Total</t>
  </si>
  <si>
    <t>Row Labels</t>
  </si>
  <si>
    <t>Sum of Result</t>
  </si>
  <si>
    <t>amp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</si>
</sst>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sz val="10"/>
      <color theme="1"/>
      <name val="Times New Roman"/>
      <family val="1"/>
    </font>
    <font>
      <sz val="12"/>
      <color theme="1"/>
      <name val="Arial"/>
      <family val="2"/>
    </font>
    <font>
      <sz val="12"/>
      <color rgb="FF000000"/>
      <name val="Arial"/>
      <family val="2"/>
    </font>
    <font>
      <vertAlign val="superscript"/>
      <sz val="12"/>
      <color theme="1"/>
      <name val="Arial"/>
      <family val="2"/>
    </font>
    <font>
      <b/>
      <sz val="12"/>
      <color theme="1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CFFFF"/>
        <bgColor indexed="64"/>
      </patternFill>
    </fill>
  </fills>
  <borders count="6">
    <border>
      <left/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0" xfId="0" applyFont="1" applyAlignment="1">
      <alignment vertical="center" wrapText="1"/>
    </xf>
    <xf numFmtId="0" fontId="2" fillId="0" borderId="1" xfId="0" applyFont="1" applyBorder="1" applyAlignment="1">
      <alignment horizontal="right" vertical="center"/>
    </xf>
    <xf numFmtId="0" fontId="2" fillId="2" borderId="2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0" borderId="0" xfId="0" applyFont="1" applyAlignment="1">
      <alignment horizontal="right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 indent="4"/>
    </xf>
    <xf numFmtId="0" fontId="2" fillId="0" borderId="0" xfId="0" applyFont="1" applyAlignment="1">
      <alignment horizontal="left" vertical="center" indent="8"/>
    </xf>
    <xf numFmtId="0" fontId="2" fillId="0" borderId="0" xfId="0" applyFont="1" applyFill="1" applyBorder="1" applyAlignment="1">
      <alignment horizontal="right" vertical="center"/>
    </xf>
    <xf numFmtId="0" fontId="2" fillId="0" borderId="0" xfId="0" applyFont="1" applyFill="1" applyBorder="1" applyAlignment="1">
      <alignment horizontal="center" vertical="center"/>
    </xf>
    <xf numFmtId="0" fontId="3" fillId="2" borderId="0" xfId="0" applyFont="1" applyFill="1" applyBorder="1" applyAlignment="1">
      <alignment horizontal="center" vertical="center"/>
    </xf>
    <xf numFmtId="0" fontId="5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2" fillId="0" borderId="1" xfId="0" applyFont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650873</xdr:colOff>
      <xdr:row>4</xdr:row>
      <xdr:rowOff>63500</xdr:rowOff>
    </xdr:from>
    <xdr:to>
      <xdr:col>36</xdr:col>
      <xdr:colOff>139698</xdr:colOff>
      <xdr:row>103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28E9F7-39AC-164D-A7FB-C0CAFFCE3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63873" y="901700"/>
          <a:ext cx="15173325" cy="20231100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uthor" refreshedDate="44399.423379282409" createdVersion="7" refreshedVersion="7" minRefreshableVersion="3" recordCount="40" xr:uid="{7E0060CE-E6E7-0541-AD9C-22D9D8BC6D68}">
  <cacheSource type="worksheet">
    <worksheetSource ref="A1:F41" sheet="July22"/>
  </cacheSource>
  <cacheFields count="6">
    <cacheField name="Well" numFmtId="0">
      <sharedItems/>
    </cacheField>
    <cacheField name="Sample" numFmtId="0">
      <sharedItems/>
    </cacheField>
    <cacheField name="Result" numFmtId="0">
      <sharedItems containsSemiMixedTypes="0" containsString="0" containsNumber="1" minValue="0" maxValue="1" count="3">
        <n v="1"/>
        <n v="0"/>
        <n v="0.5"/>
      </sharedItems>
    </cacheField>
    <cacheField name="notes" numFmtId="0">
      <sharedItems containsBlank="1"/>
    </cacheField>
    <cacheField name="Species" numFmtId="0">
      <sharedItems count="2">
        <s v="FOR"/>
        <s v="CRA"/>
      </sharedItems>
    </cacheField>
    <cacheField name="Infection" numFmtId="0">
      <sharedItems count="2">
        <s v="U"/>
        <s v="I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0">
  <r>
    <s v="A1"/>
    <s v="SM01"/>
    <x v="0"/>
    <m/>
    <x v="0"/>
    <x v="0"/>
  </r>
  <r>
    <s v="B1"/>
    <s v="SM02"/>
    <x v="0"/>
    <m/>
    <x v="0"/>
    <x v="0"/>
  </r>
  <r>
    <s v="C1"/>
    <s v="SM03"/>
    <x v="0"/>
    <m/>
    <x v="0"/>
    <x v="1"/>
  </r>
  <r>
    <s v="D1"/>
    <s v="SM04"/>
    <x v="0"/>
    <m/>
    <x v="1"/>
    <x v="0"/>
  </r>
  <r>
    <s v="E1"/>
    <s v="SM05"/>
    <x v="0"/>
    <m/>
    <x v="1"/>
    <x v="0"/>
  </r>
  <r>
    <s v="F1"/>
    <s v="SM06"/>
    <x v="0"/>
    <m/>
    <x v="1"/>
    <x v="0"/>
  </r>
  <r>
    <s v="G1"/>
    <s v="SM07"/>
    <x v="0"/>
    <m/>
    <x v="1"/>
    <x v="0"/>
  </r>
  <r>
    <s v="H1"/>
    <s v="SM08"/>
    <x v="1"/>
    <m/>
    <x v="1"/>
    <x v="1"/>
  </r>
  <r>
    <s v="A2"/>
    <s v="SM09"/>
    <x v="0"/>
    <m/>
    <x v="1"/>
    <x v="1"/>
  </r>
  <r>
    <s v="B2"/>
    <s v="SM10"/>
    <x v="0"/>
    <m/>
    <x v="1"/>
    <x v="0"/>
  </r>
  <r>
    <s v="C2"/>
    <s v="SM11"/>
    <x v="2"/>
    <s v="faint"/>
    <x v="1"/>
    <x v="0"/>
  </r>
  <r>
    <s v="D2"/>
    <s v="SM12"/>
    <x v="0"/>
    <m/>
    <x v="0"/>
    <x v="0"/>
  </r>
  <r>
    <s v="E2"/>
    <s v="SM13"/>
    <x v="0"/>
    <m/>
    <x v="0"/>
    <x v="0"/>
  </r>
  <r>
    <s v="F2"/>
    <s v="SM14"/>
    <x v="1"/>
    <m/>
    <x v="0"/>
    <x v="1"/>
  </r>
  <r>
    <s v="G2"/>
    <s v="SM15"/>
    <x v="2"/>
    <m/>
    <x v="0"/>
    <x v="0"/>
  </r>
  <r>
    <s v="H2"/>
    <s v="SM16"/>
    <x v="1"/>
    <m/>
    <x v="1"/>
    <x v="1"/>
  </r>
  <r>
    <s v="A3"/>
    <s v="SM17"/>
    <x v="0"/>
    <m/>
    <x v="0"/>
    <x v="1"/>
  </r>
  <r>
    <s v="B3"/>
    <s v="SM18"/>
    <x v="0"/>
    <m/>
    <x v="0"/>
    <x v="1"/>
  </r>
  <r>
    <s v="C3"/>
    <s v="SM19"/>
    <x v="0"/>
    <m/>
    <x v="1"/>
    <x v="1"/>
  </r>
  <r>
    <s v="D3"/>
    <s v="SM20"/>
    <x v="0"/>
    <m/>
    <x v="1"/>
    <x v="1"/>
  </r>
  <r>
    <s v="E3"/>
    <s v="SM21"/>
    <x v="0"/>
    <m/>
    <x v="0"/>
    <x v="1"/>
  </r>
  <r>
    <s v="F3"/>
    <s v="SM22"/>
    <x v="1"/>
    <m/>
    <x v="1"/>
    <x v="0"/>
  </r>
  <r>
    <s v="G3"/>
    <s v="SM23"/>
    <x v="0"/>
    <m/>
    <x v="1"/>
    <x v="0"/>
  </r>
  <r>
    <s v="H3"/>
    <s v="SM24"/>
    <x v="0"/>
    <m/>
    <x v="0"/>
    <x v="1"/>
  </r>
  <r>
    <s v="A4"/>
    <s v="SM25"/>
    <x v="0"/>
    <m/>
    <x v="0"/>
    <x v="1"/>
  </r>
  <r>
    <s v="B4"/>
    <s v="SM26"/>
    <x v="0"/>
    <m/>
    <x v="1"/>
    <x v="0"/>
  </r>
  <r>
    <s v="C4"/>
    <s v="SM27"/>
    <x v="0"/>
    <m/>
    <x v="1"/>
    <x v="1"/>
  </r>
  <r>
    <s v="D4"/>
    <s v="SM28"/>
    <x v="1"/>
    <m/>
    <x v="1"/>
    <x v="1"/>
  </r>
  <r>
    <s v="E4"/>
    <s v="SM29"/>
    <x v="0"/>
    <m/>
    <x v="1"/>
    <x v="1"/>
  </r>
  <r>
    <s v="F4"/>
    <s v="SM30"/>
    <x v="0"/>
    <m/>
    <x v="1"/>
    <x v="1"/>
  </r>
  <r>
    <s v="G4"/>
    <s v="SM31"/>
    <x v="0"/>
    <m/>
    <x v="0"/>
    <x v="1"/>
  </r>
  <r>
    <s v="H4"/>
    <s v="SM32"/>
    <x v="0"/>
    <m/>
    <x v="0"/>
    <x v="0"/>
  </r>
  <r>
    <s v="A5"/>
    <s v="SM33"/>
    <x v="0"/>
    <m/>
    <x v="0"/>
    <x v="0"/>
  </r>
  <r>
    <s v="B5"/>
    <s v="SM34"/>
    <x v="1"/>
    <m/>
    <x v="0"/>
    <x v="0"/>
  </r>
  <r>
    <s v="C5"/>
    <s v="SM35"/>
    <x v="0"/>
    <s v="faint"/>
    <x v="0"/>
    <x v="1"/>
  </r>
  <r>
    <s v="D5"/>
    <s v="SM36"/>
    <x v="0"/>
    <m/>
    <x v="1"/>
    <x v="1"/>
  </r>
  <r>
    <s v="E5"/>
    <s v="SM37"/>
    <x v="0"/>
    <m/>
    <x v="0"/>
    <x v="0"/>
  </r>
  <r>
    <s v="F5"/>
    <s v="SM38"/>
    <x v="0"/>
    <m/>
    <x v="0"/>
    <x v="0"/>
  </r>
  <r>
    <s v="G5"/>
    <s v="SM39"/>
    <x v="1"/>
    <s v="faint"/>
    <x v="1"/>
    <x v="0"/>
  </r>
  <r>
    <s v="H5"/>
    <s v="SM40"/>
    <x v="0"/>
    <m/>
    <x v="0"/>
    <x v="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DADA5C-D594-E74E-94F4-1E86FDFAFCD1}" name="PivotTable1" cacheId="4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>
  <location ref="L27:O31" firstHeaderRow="1" firstDataRow="2" firstDataCol="1"/>
  <pivotFields count="6">
    <pivotField showAll="0"/>
    <pivotField showAll="0"/>
    <pivotField dataField="1" showAll="0">
      <items count="4">
        <item x="1"/>
        <item x="2"/>
        <item x="0"/>
        <item t="default"/>
      </items>
    </pivotField>
    <pivotField showAll="0"/>
    <pivotField axis="axisRow" showAll="0">
      <items count="3">
        <item x="1"/>
        <item x="0"/>
        <item t="default"/>
      </items>
    </pivotField>
    <pivotField axis="axisCol" showAll="0">
      <items count="3">
        <item x="1"/>
        <item x="0"/>
        <item t="default"/>
      </items>
    </pivotField>
  </pivotFields>
  <rowFields count="1">
    <field x="4"/>
  </rowFields>
  <rowItems count="3">
    <i>
      <x/>
    </i>
    <i>
      <x v="1"/>
    </i>
    <i t="grand">
      <x/>
    </i>
  </rowItems>
  <colFields count="1">
    <field x="5"/>
  </colFields>
  <colItems count="3">
    <i>
      <x/>
    </i>
    <i>
      <x v="1"/>
    </i>
    <i t="grand">
      <x/>
    </i>
  </colItems>
  <dataFields count="1">
    <dataField name="Sum of Result" fld="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509B0C-322E-BA4F-BFEC-7E8FC1F489B8}">
  <dimension ref="A1:M97"/>
  <sheetViews>
    <sheetView workbookViewId="0">
      <selection activeCell="J9" sqref="J9"/>
    </sheetView>
  </sheetViews>
  <sheetFormatPr baseColWidth="10" defaultRowHeight="16" x14ac:dyDescent="0.2"/>
  <cols>
    <col min="10" max="10" width="25" customWidth="1"/>
  </cols>
  <sheetData>
    <row r="1" spans="1:13" ht="19" thickBot="1" x14ac:dyDescent="0.25">
      <c r="A1" t="s">
        <v>169</v>
      </c>
      <c r="B1" t="s">
        <v>2</v>
      </c>
      <c r="J1" s="2" t="s">
        <v>0</v>
      </c>
      <c r="K1" s="3">
        <v>600</v>
      </c>
      <c r="L1" s="1"/>
      <c r="M1" s="10" t="s">
        <v>6</v>
      </c>
    </row>
    <row r="2" spans="1:13" ht="18" x14ac:dyDescent="0.2">
      <c r="A2" t="s">
        <v>26</v>
      </c>
      <c r="B2" t="s">
        <v>27</v>
      </c>
      <c r="J2" s="19" t="s">
        <v>1</v>
      </c>
      <c r="K2" s="20">
        <v>58</v>
      </c>
      <c r="L2" s="1"/>
      <c r="M2" s="10" t="s">
        <v>7</v>
      </c>
    </row>
    <row r="3" spans="1:13" x14ac:dyDescent="0.2">
      <c r="A3" t="s">
        <v>28</v>
      </c>
      <c r="B3" t="s">
        <v>29</v>
      </c>
      <c r="J3" s="19"/>
      <c r="K3" s="21"/>
      <c r="L3" s="1"/>
      <c r="M3" s="10" t="s">
        <v>8</v>
      </c>
    </row>
    <row r="4" spans="1:13" ht="19" thickBot="1" x14ac:dyDescent="0.25">
      <c r="A4" t="s">
        <v>30</v>
      </c>
      <c r="B4" t="s">
        <v>31</v>
      </c>
      <c r="J4" s="19"/>
      <c r="K4" s="22"/>
      <c r="L4" s="1"/>
      <c r="M4" s="11" t="s">
        <v>9</v>
      </c>
    </row>
    <row r="5" spans="1:13" ht="19" thickBot="1" x14ac:dyDescent="0.25">
      <c r="A5" t="s">
        <v>32</v>
      </c>
      <c r="B5" t="s">
        <v>33</v>
      </c>
      <c r="J5" s="2" t="s">
        <v>2</v>
      </c>
      <c r="K5" s="7" t="s">
        <v>5</v>
      </c>
      <c r="L5" s="1"/>
      <c r="M5" s="11" t="s">
        <v>10</v>
      </c>
    </row>
    <row r="6" spans="1:13" ht="17" thickBot="1" x14ac:dyDescent="0.25">
      <c r="A6" t="s">
        <v>34</v>
      </c>
      <c r="B6" t="s">
        <v>35</v>
      </c>
      <c r="J6" s="2" t="s">
        <v>3</v>
      </c>
      <c r="K6" s="7">
        <v>42</v>
      </c>
      <c r="L6" s="1"/>
    </row>
    <row r="7" spans="1:13" x14ac:dyDescent="0.2">
      <c r="A7" t="s">
        <v>36</v>
      </c>
      <c r="B7" t="s">
        <v>37</v>
      </c>
      <c r="J7" s="8" t="s">
        <v>4</v>
      </c>
      <c r="K7" s="9">
        <v>700</v>
      </c>
      <c r="L7" s="1"/>
    </row>
    <row r="8" spans="1:13" x14ac:dyDescent="0.2">
      <c r="A8" t="s">
        <v>38</v>
      </c>
      <c r="B8" t="s">
        <v>39</v>
      </c>
    </row>
    <row r="9" spans="1:13" x14ac:dyDescent="0.2">
      <c r="A9" t="s">
        <v>40</v>
      </c>
      <c r="B9" t="s">
        <v>41</v>
      </c>
      <c r="J9" s="15" t="s">
        <v>170</v>
      </c>
    </row>
    <row r="10" spans="1:13" x14ac:dyDescent="0.2">
      <c r="A10" t="s">
        <v>42</v>
      </c>
      <c r="B10" t="s">
        <v>27</v>
      </c>
      <c r="L10" t="s">
        <v>11</v>
      </c>
    </row>
    <row r="11" spans="1:13" x14ac:dyDescent="0.2">
      <c r="A11" t="s">
        <v>43</v>
      </c>
      <c r="B11" t="s">
        <v>29</v>
      </c>
    </row>
    <row r="12" spans="1:13" x14ac:dyDescent="0.2">
      <c r="A12" t="s">
        <v>44</v>
      </c>
      <c r="B12" t="s">
        <v>31</v>
      </c>
    </row>
    <row r="13" spans="1:13" x14ac:dyDescent="0.2">
      <c r="A13" t="s">
        <v>45</v>
      </c>
      <c r="B13" t="s">
        <v>33</v>
      </c>
    </row>
    <row r="14" spans="1:13" x14ac:dyDescent="0.2">
      <c r="A14" t="s">
        <v>46</v>
      </c>
      <c r="B14" t="s">
        <v>35</v>
      </c>
    </row>
    <row r="15" spans="1:13" x14ac:dyDescent="0.2">
      <c r="A15" t="s">
        <v>47</v>
      </c>
      <c r="B15" t="s">
        <v>37</v>
      </c>
    </row>
    <row r="16" spans="1:13" x14ac:dyDescent="0.2">
      <c r="A16" t="s">
        <v>48</v>
      </c>
      <c r="B16" t="s">
        <v>39</v>
      </c>
    </row>
    <row r="17" spans="1:2" x14ac:dyDescent="0.2">
      <c r="A17" t="s">
        <v>49</v>
      </c>
      <c r="B17" t="s">
        <v>41</v>
      </c>
    </row>
    <row r="18" spans="1:2" x14ac:dyDescent="0.2">
      <c r="A18" t="s">
        <v>50</v>
      </c>
      <c r="B18" t="s">
        <v>51</v>
      </c>
    </row>
    <row r="19" spans="1:2" x14ac:dyDescent="0.2">
      <c r="A19" t="s">
        <v>52</v>
      </c>
      <c r="B19" t="s">
        <v>53</v>
      </c>
    </row>
    <row r="20" spans="1:2" x14ac:dyDescent="0.2">
      <c r="A20" t="s">
        <v>54</v>
      </c>
      <c r="B20" t="s">
        <v>55</v>
      </c>
    </row>
    <row r="21" spans="1:2" x14ac:dyDescent="0.2">
      <c r="A21" t="s">
        <v>56</v>
      </c>
      <c r="B21" t="s">
        <v>57</v>
      </c>
    </row>
    <row r="22" spans="1:2" x14ac:dyDescent="0.2">
      <c r="A22" t="s">
        <v>58</v>
      </c>
      <c r="B22" t="s">
        <v>59</v>
      </c>
    </row>
    <row r="23" spans="1:2" x14ac:dyDescent="0.2">
      <c r="A23" t="s">
        <v>60</v>
      </c>
      <c r="B23" t="s">
        <v>61</v>
      </c>
    </row>
    <row r="24" spans="1:2" x14ac:dyDescent="0.2">
      <c r="A24" t="s">
        <v>62</v>
      </c>
      <c r="B24" t="s">
        <v>63</v>
      </c>
    </row>
    <row r="25" spans="1:2" x14ac:dyDescent="0.2">
      <c r="A25" t="s">
        <v>64</v>
      </c>
      <c r="B25" t="s">
        <v>65</v>
      </c>
    </row>
    <row r="26" spans="1:2" x14ac:dyDescent="0.2">
      <c r="A26" t="s">
        <v>66</v>
      </c>
      <c r="B26" t="s">
        <v>67</v>
      </c>
    </row>
    <row r="27" spans="1:2" x14ac:dyDescent="0.2">
      <c r="A27" t="s">
        <v>68</v>
      </c>
      <c r="B27" t="s">
        <v>51</v>
      </c>
    </row>
    <row r="28" spans="1:2" x14ac:dyDescent="0.2">
      <c r="A28" t="s">
        <v>69</v>
      </c>
      <c r="B28" t="s">
        <v>53</v>
      </c>
    </row>
    <row r="29" spans="1:2" x14ac:dyDescent="0.2">
      <c r="A29" t="s">
        <v>70</v>
      </c>
      <c r="B29" t="s">
        <v>55</v>
      </c>
    </row>
    <row r="30" spans="1:2" x14ac:dyDescent="0.2">
      <c r="A30" t="s">
        <v>71</v>
      </c>
      <c r="B30" t="s">
        <v>57</v>
      </c>
    </row>
    <row r="31" spans="1:2" x14ac:dyDescent="0.2">
      <c r="A31" t="s">
        <v>72</v>
      </c>
      <c r="B31" t="s">
        <v>59</v>
      </c>
    </row>
    <row r="32" spans="1:2" x14ac:dyDescent="0.2">
      <c r="A32" t="s">
        <v>73</v>
      </c>
      <c r="B32" t="s">
        <v>61</v>
      </c>
    </row>
    <row r="33" spans="1:2" x14ac:dyDescent="0.2">
      <c r="A33" t="s">
        <v>74</v>
      </c>
      <c r="B33" t="s">
        <v>63</v>
      </c>
    </row>
    <row r="34" spans="1:2" x14ac:dyDescent="0.2">
      <c r="A34" t="s">
        <v>75</v>
      </c>
      <c r="B34" t="s">
        <v>65</v>
      </c>
    </row>
    <row r="35" spans="1:2" x14ac:dyDescent="0.2">
      <c r="A35" t="s">
        <v>76</v>
      </c>
      <c r="B35" t="s">
        <v>67</v>
      </c>
    </row>
    <row r="36" spans="1:2" x14ac:dyDescent="0.2">
      <c r="A36" t="s">
        <v>77</v>
      </c>
      <c r="B36" t="s">
        <v>78</v>
      </c>
    </row>
    <row r="37" spans="1:2" x14ac:dyDescent="0.2">
      <c r="A37" t="s">
        <v>79</v>
      </c>
      <c r="B37" t="s">
        <v>80</v>
      </c>
    </row>
    <row r="38" spans="1:2" x14ac:dyDescent="0.2">
      <c r="A38" t="s">
        <v>81</v>
      </c>
      <c r="B38" t="s">
        <v>82</v>
      </c>
    </row>
    <row r="39" spans="1:2" x14ac:dyDescent="0.2">
      <c r="A39" t="s">
        <v>83</v>
      </c>
      <c r="B39" t="s">
        <v>84</v>
      </c>
    </row>
    <row r="40" spans="1:2" x14ac:dyDescent="0.2">
      <c r="A40" t="s">
        <v>85</v>
      </c>
      <c r="B40" t="s">
        <v>86</v>
      </c>
    </row>
    <row r="41" spans="1:2" x14ac:dyDescent="0.2">
      <c r="A41" t="s">
        <v>87</v>
      </c>
      <c r="B41" t="s">
        <v>88</v>
      </c>
    </row>
    <row r="42" spans="1:2" x14ac:dyDescent="0.2">
      <c r="A42" t="s">
        <v>89</v>
      </c>
      <c r="B42" t="s">
        <v>90</v>
      </c>
    </row>
    <row r="43" spans="1:2" x14ac:dyDescent="0.2">
      <c r="A43" t="s">
        <v>91</v>
      </c>
      <c r="B43" t="s">
        <v>92</v>
      </c>
    </row>
    <row r="44" spans="1:2" x14ac:dyDescent="0.2">
      <c r="A44" t="s">
        <v>93</v>
      </c>
      <c r="B44" t="s">
        <v>78</v>
      </c>
    </row>
    <row r="45" spans="1:2" x14ac:dyDescent="0.2">
      <c r="A45" t="s">
        <v>94</v>
      </c>
      <c r="B45" t="s">
        <v>80</v>
      </c>
    </row>
    <row r="46" spans="1:2" x14ac:dyDescent="0.2">
      <c r="A46" t="s">
        <v>95</v>
      </c>
      <c r="B46" t="s">
        <v>82</v>
      </c>
    </row>
    <row r="47" spans="1:2" x14ac:dyDescent="0.2">
      <c r="A47" t="s">
        <v>96</v>
      </c>
      <c r="B47" t="s">
        <v>84</v>
      </c>
    </row>
    <row r="48" spans="1:2" x14ac:dyDescent="0.2">
      <c r="A48" t="s">
        <v>97</v>
      </c>
      <c r="B48" t="s">
        <v>86</v>
      </c>
    </row>
    <row r="49" spans="1:2" x14ac:dyDescent="0.2">
      <c r="A49" t="s">
        <v>98</v>
      </c>
      <c r="B49" t="s">
        <v>88</v>
      </c>
    </row>
    <row r="50" spans="1:2" x14ac:dyDescent="0.2">
      <c r="A50" t="s">
        <v>99</v>
      </c>
      <c r="B50" t="s">
        <v>90</v>
      </c>
    </row>
    <row r="51" spans="1:2" x14ac:dyDescent="0.2">
      <c r="A51" t="s">
        <v>100</v>
      </c>
      <c r="B51" t="s">
        <v>92</v>
      </c>
    </row>
    <row r="52" spans="1:2" x14ac:dyDescent="0.2">
      <c r="A52" t="s">
        <v>101</v>
      </c>
      <c r="B52" t="s">
        <v>102</v>
      </c>
    </row>
    <row r="53" spans="1:2" x14ac:dyDescent="0.2">
      <c r="A53" t="s">
        <v>103</v>
      </c>
      <c r="B53" t="s">
        <v>104</v>
      </c>
    </row>
    <row r="54" spans="1:2" x14ac:dyDescent="0.2">
      <c r="A54" t="s">
        <v>105</v>
      </c>
      <c r="B54" t="s">
        <v>106</v>
      </c>
    </row>
    <row r="55" spans="1:2" x14ac:dyDescent="0.2">
      <c r="A55" t="s">
        <v>107</v>
      </c>
      <c r="B55" t="s">
        <v>108</v>
      </c>
    </row>
    <row r="56" spans="1:2" x14ac:dyDescent="0.2">
      <c r="A56" t="s">
        <v>109</v>
      </c>
      <c r="B56" t="s">
        <v>110</v>
      </c>
    </row>
    <row r="57" spans="1:2" x14ac:dyDescent="0.2">
      <c r="A57" t="s">
        <v>111</v>
      </c>
      <c r="B57" t="s">
        <v>112</v>
      </c>
    </row>
    <row r="58" spans="1:2" x14ac:dyDescent="0.2">
      <c r="A58" t="s">
        <v>113</v>
      </c>
      <c r="B58" t="s">
        <v>114</v>
      </c>
    </row>
    <row r="59" spans="1:2" x14ac:dyDescent="0.2">
      <c r="A59" t="s">
        <v>115</v>
      </c>
      <c r="B59" t="s">
        <v>116</v>
      </c>
    </row>
    <row r="60" spans="1:2" x14ac:dyDescent="0.2">
      <c r="A60" t="s">
        <v>117</v>
      </c>
      <c r="B60" t="s">
        <v>102</v>
      </c>
    </row>
    <row r="61" spans="1:2" x14ac:dyDescent="0.2">
      <c r="A61" t="s">
        <v>118</v>
      </c>
      <c r="B61" t="s">
        <v>104</v>
      </c>
    </row>
    <row r="62" spans="1:2" x14ac:dyDescent="0.2">
      <c r="A62" t="s">
        <v>119</v>
      </c>
      <c r="B62" t="s">
        <v>106</v>
      </c>
    </row>
    <row r="63" spans="1:2" x14ac:dyDescent="0.2">
      <c r="A63" t="s">
        <v>120</v>
      </c>
      <c r="B63" t="s">
        <v>108</v>
      </c>
    </row>
    <row r="64" spans="1:2" x14ac:dyDescent="0.2">
      <c r="A64" t="s">
        <v>121</v>
      </c>
      <c r="B64" t="s">
        <v>110</v>
      </c>
    </row>
    <row r="65" spans="1:2" x14ac:dyDescent="0.2">
      <c r="A65" t="s">
        <v>122</v>
      </c>
      <c r="B65" t="s">
        <v>112</v>
      </c>
    </row>
    <row r="66" spans="1:2" x14ac:dyDescent="0.2">
      <c r="A66" t="s">
        <v>123</v>
      </c>
      <c r="B66" t="s">
        <v>114</v>
      </c>
    </row>
    <row r="67" spans="1:2" x14ac:dyDescent="0.2">
      <c r="A67" t="s">
        <v>124</v>
      </c>
      <c r="B67" t="s">
        <v>116</v>
      </c>
    </row>
    <row r="68" spans="1:2" x14ac:dyDescent="0.2">
      <c r="A68" t="s">
        <v>125</v>
      </c>
      <c r="B68" t="s">
        <v>126</v>
      </c>
    </row>
    <row r="69" spans="1:2" x14ac:dyDescent="0.2">
      <c r="A69" t="s">
        <v>127</v>
      </c>
      <c r="B69" t="s">
        <v>128</v>
      </c>
    </row>
    <row r="70" spans="1:2" x14ac:dyDescent="0.2">
      <c r="A70" t="s">
        <v>129</v>
      </c>
      <c r="B70" t="s">
        <v>130</v>
      </c>
    </row>
    <row r="71" spans="1:2" x14ac:dyDescent="0.2">
      <c r="A71" t="s">
        <v>131</v>
      </c>
      <c r="B71" t="s">
        <v>132</v>
      </c>
    </row>
    <row r="72" spans="1:2" x14ac:dyDescent="0.2">
      <c r="A72" t="s">
        <v>133</v>
      </c>
      <c r="B72" t="s">
        <v>134</v>
      </c>
    </row>
    <row r="73" spans="1:2" x14ac:dyDescent="0.2">
      <c r="A73" t="s">
        <v>135</v>
      </c>
      <c r="B73" t="s">
        <v>136</v>
      </c>
    </row>
    <row r="74" spans="1:2" x14ac:dyDescent="0.2">
      <c r="A74" t="s">
        <v>137</v>
      </c>
      <c r="B74" t="s">
        <v>138</v>
      </c>
    </row>
    <row r="75" spans="1:2" x14ac:dyDescent="0.2">
      <c r="A75" t="s">
        <v>139</v>
      </c>
      <c r="B75" t="s">
        <v>126</v>
      </c>
    </row>
    <row r="76" spans="1:2" x14ac:dyDescent="0.2">
      <c r="A76" t="s">
        <v>140</v>
      </c>
      <c r="B76" t="s">
        <v>128</v>
      </c>
    </row>
    <row r="77" spans="1:2" x14ac:dyDescent="0.2">
      <c r="A77" t="s">
        <v>141</v>
      </c>
      <c r="B77" t="s">
        <v>130</v>
      </c>
    </row>
    <row r="78" spans="1:2" x14ac:dyDescent="0.2">
      <c r="A78" t="s">
        <v>142</v>
      </c>
      <c r="B78" t="s">
        <v>132</v>
      </c>
    </row>
    <row r="79" spans="1:2" x14ac:dyDescent="0.2">
      <c r="A79" t="s">
        <v>143</v>
      </c>
      <c r="B79" t="s">
        <v>134</v>
      </c>
    </row>
    <row r="80" spans="1:2" x14ac:dyDescent="0.2">
      <c r="A80" t="s">
        <v>144</v>
      </c>
      <c r="B80" t="s">
        <v>136</v>
      </c>
    </row>
    <row r="81" spans="1:2" x14ac:dyDescent="0.2">
      <c r="A81" t="s">
        <v>145</v>
      </c>
      <c r="B81" t="s">
        <v>138</v>
      </c>
    </row>
    <row r="82" spans="1:2" x14ac:dyDescent="0.2">
      <c r="A82" t="s">
        <v>146</v>
      </c>
      <c r="B82" t="s">
        <v>147</v>
      </c>
    </row>
    <row r="83" spans="1:2" x14ac:dyDescent="0.2">
      <c r="A83" t="s">
        <v>148</v>
      </c>
      <c r="B83" t="s">
        <v>149</v>
      </c>
    </row>
    <row r="84" spans="1:2" x14ac:dyDescent="0.2">
      <c r="A84" t="s">
        <v>150</v>
      </c>
      <c r="B84" t="s">
        <v>151</v>
      </c>
    </row>
    <row r="85" spans="1:2" x14ac:dyDescent="0.2">
      <c r="A85" t="s">
        <v>152</v>
      </c>
      <c r="B85" t="s">
        <v>153</v>
      </c>
    </row>
    <row r="86" spans="1:2" x14ac:dyDescent="0.2">
      <c r="A86" t="s">
        <v>154</v>
      </c>
      <c r="B86" t="s">
        <v>155</v>
      </c>
    </row>
    <row r="87" spans="1:2" x14ac:dyDescent="0.2">
      <c r="A87" t="s">
        <v>156</v>
      </c>
      <c r="B87" t="s">
        <v>157</v>
      </c>
    </row>
    <row r="88" spans="1:2" x14ac:dyDescent="0.2">
      <c r="A88" t="s">
        <v>158</v>
      </c>
      <c r="B88" t="s">
        <v>159</v>
      </c>
    </row>
    <row r="89" spans="1:2" x14ac:dyDescent="0.2">
      <c r="A89" t="s">
        <v>160</v>
      </c>
    </row>
    <row r="90" spans="1:2" x14ac:dyDescent="0.2">
      <c r="A90" t="s">
        <v>161</v>
      </c>
      <c r="B90" t="s">
        <v>147</v>
      </c>
    </row>
    <row r="91" spans="1:2" x14ac:dyDescent="0.2">
      <c r="A91" t="s">
        <v>162</v>
      </c>
      <c r="B91" t="s">
        <v>149</v>
      </c>
    </row>
    <row r="92" spans="1:2" x14ac:dyDescent="0.2">
      <c r="A92" t="s">
        <v>163</v>
      </c>
      <c r="B92" t="s">
        <v>151</v>
      </c>
    </row>
    <row r="93" spans="1:2" x14ac:dyDescent="0.2">
      <c r="A93" t="s">
        <v>164</v>
      </c>
      <c r="B93" t="s">
        <v>153</v>
      </c>
    </row>
    <row r="94" spans="1:2" x14ac:dyDescent="0.2">
      <c r="A94" t="s">
        <v>165</v>
      </c>
      <c r="B94" t="s">
        <v>155</v>
      </c>
    </row>
    <row r="95" spans="1:2" x14ac:dyDescent="0.2">
      <c r="A95" t="s">
        <v>166</v>
      </c>
      <c r="B95" t="s">
        <v>157</v>
      </c>
    </row>
    <row r="96" spans="1:2" x14ac:dyDescent="0.2">
      <c r="A96" t="s">
        <v>167</v>
      </c>
      <c r="B96" t="s">
        <v>159</v>
      </c>
    </row>
    <row r="97" spans="1:1" x14ac:dyDescent="0.2">
      <c r="A97" t="s">
        <v>168</v>
      </c>
    </row>
  </sheetData>
  <mergeCells count="2">
    <mergeCell ref="J2:J4"/>
    <mergeCell ref="K2:K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682E5C-41B0-C74B-BA67-135499CA9E75}">
  <dimension ref="A1:L96"/>
  <sheetViews>
    <sheetView workbookViewId="0">
      <selection activeCell="I11" sqref="I11"/>
    </sheetView>
  </sheetViews>
  <sheetFormatPr baseColWidth="10" defaultRowHeight="16" x14ac:dyDescent="0.2"/>
  <sheetData>
    <row r="1" spans="1:12" ht="19" thickBot="1" x14ac:dyDescent="0.25">
      <c r="A1" t="s">
        <v>26</v>
      </c>
      <c r="B1" t="s">
        <v>27</v>
      </c>
      <c r="H1" s="2" t="s">
        <v>0</v>
      </c>
      <c r="I1" s="3">
        <v>600</v>
      </c>
      <c r="J1">
        <f>I1/2</f>
        <v>300</v>
      </c>
      <c r="L1" s="10" t="s">
        <v>6</v>
      </c>
    </row>
    <row r="2" spans="1:12" ht="18" x14ac:dyDescent="0.2">
      <c r="A2" t="s">
        <v>28</v>
      </c>
      <c r="B2" t="s">
        <v>29</v>
      </c>
      <c r="H2" s="19" t="s">
        <v>1</v>
      </c>
      <c r="I2" s="20">
        <v>58</v>
      </c>
      <c r="J2">
        <f t="shared" ref="J2:J7" si="0">I2/2</f>
        <v>29</v>
      </c>
      <c r="L2" s="10" t="s">
        <v>7</v>
      </c>
    </row>
    <row r="3" spans="1:12" x14ac:dyDescent="0.2">
      <c r="A3" t="s">
        <v>30</v>
      </c>
      <c r="B3" t="s">
        <v>31</v>
      </c>
      <c r="H3" s="19"/>
      <c r="I3" s="21"/>
      <c r="J3">
        <f t="shared" si="0"/>
        <v>0</v>
      </c>
      <c r="L3" s="10" t="s">
        <v>8</v>
      </c>
    </row>
    <row r="4" spans="1:12" ht="19" thickBot="1" x14ac:dyDescent="0.25">
      <c r="A4" t="s">
        <v>32</v>
      </c>
      <c r="B4" t="s">
        <v>33</v>
      </c>
      <c r="H4" s="19"/>
      <c r="I4" s="22"/>
      <c r="J4">
        <f t="shared" si="0"/>
        <v>0</v>
      </c>
      <c r="L4" s="11" t="s">
        <v>9</v>
      </c>
    </row>
    <row r="5" spans="1:12" ht="19" thickBot="1" x14ac:dyDescent="0.25">
      <c r="A5" t="s">
        <v>34</v>
      </c>
      <c r="B5" t="s">
        <v>35</v>
      </c>
      <c r="H5" s="2" t="s">
        <v>2</v>
      </c>
      <c r="I5" s="7" t="s">
        <v>5</v>
      </c>
      <c r="J5" t="e">
        <f t="shared" si="0"/>
        <v>#VALUE!</v>
      </c>
      <c r="L5" s="11" t="s">
        <v>10</v>
      </c>
    </row>
    <row r="6" spans="1:12" ht="17" thickBot="1" x14ac:dyDescent="0.25">
      <c r="A6" t="s">
        <v>36</v>
      </c>
      <c r="B6" t="s">
        <v>37</v>
      </c>
      <c r="H6" s="2" t="s">
        <v>3</v>
      </c>
      <c r="I6" s="7">
        <v>42</v>
      </c>
      <c r="J6">
        <f t="shared" si="0"/>
        <v>21</v>
      </c>
    </row>
    <row r="7" spans="1:12" x14ac:dyDescent="0.2">
      <c r="A7" t="s">
        <v>38</v>
      </c>
      <c r="B7" t="s">
        <v>39</v>
      </c>
      <c r="H7" s="8" t="s">
        <v>4</v>
      </c>
      <c r="I7" s="9">
        <v>700</v>
      </c>
      <c r="J7">
        <f t="shared" si="0"/>
        <v>350</v>
      </c>
    </row>
    <row r="8" spans="1:12" x14ac:dyDescent="0.2">
      <c r="A8" t="s">
        <v>40</v>
      </c>
      <c r="B8" t="s">
        <v>41</v>
      </c>
    </row>
    <row r="9" spans="1:12" x14ac:dyDescent="0.2">
      <c r="A9" t="s">
        <v>42</v>
      </c>
      <c r="B9" t="s">
        <v>27</v>
      </c>
      <c r="H9" s="12" t="s">
        <v>12</v>
      </c>
    </row>
    <row r="10" spans="1:12" x14ac:dyDescent="0.2">
      <c r="A10" t="s">
        <v>43</v>
      </c>
      <c r="B10" t="s">
        <v>29</v>
      </c>
    </row>
    <row r="11" spans="1:12" x14ac:dyDescent="0.2">
      <c r="A11" t="s">
        <v>44</v>
      </c>
      <c r="B11" t="s">
        <v>31</v>
      </c>
      <c r="I11" s="15" t="s">
        <v>170</v>
      </c>
    </row>
    <row r="12" spans="1:12" x14ac:dyDescent="0.2">
      <c r="A12" t="s">
        <v>45</v>
      </c>
      <c r="B12" t="s">
        <v>33</v>
      </c>
    </row>
    <row r="13" spans="1:12" x14ac:dyDescent="0.2">
      <c r="A13" t="s">
        <v>46</v>
      </c>
      <c r="B13" t="s">
        <v>35</v>
      </c>
    </row>
    <row r="14" spans="1:12" x14ac:dyDescent="0.2">
      <c r="A14" t="s">
        <v>47</v>
      </c>
      <c r="B14" t="s">
        <v>37</v>
      </c>
    </row>
    <row r="15" spans="1:12" x14ac:dyDescent="0.2">
      <c r="A15" t="s">
        <v>48</v>
      </c>
      <c r="B15" t="s">
        <v>39</v>
      </c>
    </row>
    <row r="16" spans="1:12" x14ac:dyDescent="0.2">
      <c r="A16" t="s">
        <v>49</v>
      </c>
      <c r="B16" t="s">
        <v>41</v>
      </c>
    </row>
    <row r="17" spans="1:2" x14ac:dyDescent="0.2">
      <c r="A17" t="s">
        <v>50</v>
      </c>
      <c r="B17" t="s">
        <v>51</v>
      </c>
    </row>
    <row r="18" spans="1:2" x14ac:dyDescent="0.2">
      <c r="A18" t="s">
        <v>52</v>
      </c>
      <c r="B18" t="s">
        <v>53</v>
      </c>
    </row>
    <row r="19" spans="1:2" x14ac:dyDescent="0.2">
      <c r="A19" t="s">
        <v>54</v>
      </c>
      <c r="B19" t="s">
        <v>55</v>
      </c>
    </row>
    <row r="20" spans="1:2" x14ac:dyDescent="0.2">
      <c r="A20" t="s">
        <v>56</v>
      </c>
      <c r="B20" t="s">
        <v>57</v>
      </c>
    </row>
    <row r="21" spans="1:2" x14ac:dyDescent="0.2">
      <c r="A21" t="s">
        <v>58</v>
      </c>
      <c r="B21" t="s">
        <v>59</v>
      </c>
    </row>
    <row r="22" spans="1:2" x14ac:dyDescent="0.2">
      <c r="A22" t="s">
        <v>60</v>
      </c>
      <c r="B22" t="s">
        <v>61</v>
      </c>
    </row>
    <row r="23" spans="1:2" x14ac:dyDescent="0.2">
      <c r="A23" t="s">
        <v>62</v>
      </c>
      <c r="B23" t="s">
        <v>63</v>
      </c>
    </row>
    <row r="24" spans="1:2" x14ac:dyDescent="0.2">
      <c r="A24" t="s">
        <v>64</v>
      </c>
      <c r="B24" t="s">
        <v>65</v>
      </c>
    </row>
    <row r="25" spans="1:2" x14ac:dyDescent="0.2">
      <c r="A25" t="s">
        <v>66</v>
      </c>
      <c r="B25" t="s">
        <v>67</v>
      </c>
    </row>
    <row r="26" spans="1:2" x14ac:dyDescent="0.2">
      <c r="A26" t="s">
        <v>68</v>
      </c>
      <c r="B26" t="s">
        <v>51</v>
      </c>
    </row>
    <row r="27" spans="1:2" x14ac:dyDescent="0.2">
      <c r="A27" t="s">
        <v>69</v>
      </c>
      <c r="B27" t="s">
        <v>53</v>
      </c>
    </row>
    <row r="28" spans="1:2" x14ac:dyDescent="0.2">
      <c r="A28" t="s">
        <v>70</v>
      </c>
      <c r="B28" t="s">
        <v>55</v>
      </c>
    </row>
    <row r="29" spans="1:2" x14ac:dyDescent="0.2">
      <c r="A29" t="s">
        <v>71</v>
      </c>
      <c r="B29" t="s">
        <v>57</v>
      </c>
    </row>
    <row r="30" spans="1:2" x14ac:dyDescent="0.2">
      <c r="A30" t="s">
        <v>72</v>
      </c>
      <c r="B30" t="s">
        <v>59</v>
      </c>
    </row>
    <row r="31" spans="1:2" x14ac:dyDescent="0.2">
      <c r="A31" t="s">
        <v>73</v>
      </c>
      <c r="B31" t="s">
        <v>61</v>
      </c>
    </row>
    <row r="32" spans="1:2" x14ac:dyDescent="0.2">
      <c r="A32" t="s">
        <v>74</v>
      </c>
      <c r="B32" t="s">
        <v>63</v>
      </c>
    </row>
    <row r="33" spans="1:2" x14ac:dyDescent="0.2">
      <c r="A33" t="s">
        <v>75</v>
      </c>
      <c r="B33" t="s">
        <v>65</v>
      </c>
    </row>
    <row r="34" spans="1:2" x14ac:dyDescent="0.2">
      <c r="A34" t="s">
        <v>76</v>
      </c>
      <c r="B34" t="s">
        <v>67</v>
      </c>
    </row>
    <row r="35" spans="1:2" x14ac:dyDescent="0.2">
      <c r="A35" t="s">
        <v>77</v>
      </c>
      <c r="B35" t="s">
        <v>78</v>
      </c>
    </row>
    <row r="36" spans="1:2" x14ac:dyDescent="0.2">
      <c r="A36" t="s">
        <v>79</v>
      </c>
      <c r="B36" t="s">
        <v>80</v>
      </c>
    </row>
    <row r="37" spans="1:2" x14ac:dyDescent="0.2">
      <c r="A37" t="s">
        <v>81</v>
      </c>
      <c r="B37" t="s">
        <v>82</v>
      </c>
    </row>
    <row r="38" spans="1:2" x14ac:dyDescent="0.2">
      <c r="A38" t="s">
        <v>83</v>
      </c>
      <c r="B38" t="s">
        <v>84</v>
      </c>
    </row>
    <row r="39" spans="1:2" x14ac:dyDescent="0.2">
      <c r="A39" t="s">
        <v>85</v>
      </c>
      <c r="B39" t="s">
        <v>86</v>
      </c>
    </row>
    <row r="40" spans="1:2" x14ac:dyDescent="0.2">
      <c r="A40" t="s">
        <v>87</v>
      </c>
      <c r="B40" t="s">
        <v>88</v>
      </c>
    </row>
    <row r="41" spans="1:2" x14ac:dyDescent="0.2">
      <c r="A41" t="s">
        <v>89</v>
      </c>
      <c r="B41" t="s">
        <v>90</v>
      </c>
    </row>
    <row r="42" spans="1:2" x14ac:dyDescent="0.2">
      <c r="A42" t="s">
        <v>91</v>
      </c>
      <c r="B42" t="s">
        <v>92</v>
      </c>
    </row>
    <row r="43" spans="1:2" x14ac:dyDescent="0.2">
      <c r="A43" t="s">
        <v>93</v>
      </c>
      <c r="B43" t="s">
        <v>78</v>
      </c>
    </row>
    <row r="44" spans="1:2" x14ac:dyDescent="0.2">
      <c r="A44" t="s">
        <v>94</v>
      </c>
      <c r="B44" t="s">
        <v>80</v>
      </c>
    </row>
    <row r="45" spans="1:2" x14ac:dyDescent="0.2">
      <c r="A45" t="s">
        <v>95</v>
      </c>
      <c r="B45" t="s">
        <v>82</v>
      </c>
    </row>
    <row r="46" spans="1:2" x14ac:dyDescent="0.2">
      <c r="A46" t="s">
        <v>96</v>
      </c>
      <c r="B46" t="s">
        <v>84</v>
      </c>
    </row>
    <row r="47" spans="1:2" x14ac:dyDescent="0.2">
      <c r="A47" t="s">
        <v>97</v>
      </c>
      <c r="B47" t="s">
        <v>86</v>
      </c>
    </row>
    <row r="48" spans="1:2" x14ac:dyDescent="0.2">
      <c r="A48" t="s">
        <v>98</v>
      </c>
      <c r="B48" t="s">
        <v>88</v>
      </c>
    </row>
    <row r="49" spans="1:2" x14ac:dyDescent="0.2">
      <c r="A49" t="s">
        <v>99</v>
      </c>
      <c r="B49" t="s">
        <v>90</v>
      </c>
    </row>
    <row r="50" spans="1:2" x14ac:dyDescent="0.2">
      <c r="A50" t="s">
        <v>100</v>
      </c>
      <c r="B50" t="s">
        <v>92</v>
      </c>
    </row>
    <row r="51" spans="1:2" x14ac:dyDescent="0.2">
      <c r="A51" t="s">
        <v>101</v>
      </c>
      <c r="B51" t="s">
        <v>102</v>
      </c>
    </row>
    <row r="52" spans="1:2" x14ac:dyDescent="0.2">
      <c r="A52" t="s">
        <v>103</v>
      </c>
      <c r="B52" t="s">
        <v>104</v>
      </c>
    </row>
    <row r="53" spans="1:2" x14ac:dyDescent="0.2">
      <c r="A53" t="s">
        <v>105</v>
      </c>
      <c r="B53" t="s">
        <v>106</v>
      </c>
    </row>
    <row r="54" spans="1:2" x14ac:dyDescent="0.2">
      <c r="A54" t="s">
        <v>107</v>
      </c>
      <c r="B54" t="s">
        <v>108</v>
      </c>
    </row>
    <row r="55" spans="1:2" x14ac:dyDescent="0.2">
      <c r="A55" t="s">
        <v>109</v>
      </c>
      <c r="B55" t="s">
        <v>110</v>
      </c>
    </row>
    <row r="56" spans="1:2" x14ac:dyDescent="0.2">
      <c r="A56" t="s">
        <v>111</v>
      </c>
      <c r="B56" t="s">
        <v>112</v>
      </c>
    </row>
    <row r="57" spans="1:2" x14ac:dyDescent="0.2">
      <c r="A57" t="s">
        <v>113</v>
      </c>
      <c r="B57" t="s">
        <v>114</v>
      </c>
    </row>
    <row r="58" spans="1:2" x14ac:dyDescent="0.2">
      <c r="A58" t="s">
        <v>115</v>
      </c>
      <c r="B58" t="s">
        <v>116</v>
      </c>
    </row>
    <row r="59" spans="1:2" x14ac:dyDescent="0.2">
      <c r="A59" t="s">
        <v>117</v>
      </c>
      <c r="B59" t="s">
        <v>102</v>
      </c>
    </row>
    <row r="60" spans="1:2" x14ac:dyDescent="0.2">
      <c r="A60" t="s">
        <v>118</v>
      </c>
      <c r="B60" t="s">
        <v>104</v>
      </c>
    </row>
    <row r="61" spans="1:2" x14ac:dyDescent="0.2">
      <c r="A61" t="s">
        <v>119</v>
      </c>
      <c r="B61" t="s">
        <v>106</v>
      </c>
    </row>
    <row r="62" spans="1:2" x14ac:dyDescent="0.2">
      <c r="A62" t="s">
        <v>120</v>
      </c>
      <c r="B62" t="s">
        <v>108</v>
      </c>
    </row>
    <row r="63" spans="1:2" x14ac:dyDescent="0.2">
      <c r="A63" t="s">
        <v>121</v>
      </c>
      <c r="B63" t="s">
        <v>110</v>
      </c>
    </row>
    <row r="64" spans="1:2" x14ac:dyDescent="0.2">
      <c r="A64" t="s">
        <v>122</v>
      </c>
      <c r="B64" t="s">
        <v>112</v>
      </c>
    </row>
    <row r="65" spans="1:2" x14ac:dyDescent="0.2">
      <c r="A65" t="s">
        <v>123</v>
      </c>
      <c r="B65" t="s">
        <v>114</v>
      </c>
    </row>
    <row r="66" spans="1:2" x14ac:dyDescent="0.2">
      <c r="A66" t="s">
        <v>124</v>
      </c>
      <c r="B66" t="s">
        <v>116</v>
      </c>
    </row>
    <row r="67" spans="1:2" x14ac:dyDescent="0.2">
      <c r="A67" t="s">
        <v>125</v>
      </c>
      <c r="B67" t="s">
        <v>126</v>
      </c>
    </row>
    <row r="68" spans="1:2" x14ac:dyDescent="0.2">
      <c r="A68" t="s">
        <v>127</v>
      </c>
      <c r="B68" t="s">
        <v>128</v>
      </c>
    </row>
    <row r="69" spans="1:2" x14ac:dyDescent="0.2">
      <c r="A69" t="s">
        <v>129</v>
      </c>
      <c r="B69" t="s">
        <v>130</v>
      </c>
    </row>
    <row r="70" spans="1:2" x14ac:dyDescent="0.2">
      <c r="A70" t="s">
        <v>131</v>
      </c>
      <c r="B70" t="s">
        <v>132</v>
      </c>
    </row>
    <row r="71" spans="1:2" x14ac:dyDescent="0.2">
      <c r="A71" t="s">
        <v>133</v>
      </c>
      <c r="B71" t="s">
        <v>134</v>
      </c>
    </row>
    <row r="72" spans="1:2" x14ac:dyDescent="0.2">
      <c r="A72" t="s">
        <v>135</v>
      </c>
      <c r="B72" t="s">
        <v>136</v>
      </c>
    </row>
    <row r="73" spans="1:2" x14ac:dyDescent="0.2">
      <c r="A73" t="s">
        <v>137</v>
      </c>
      <c r="B73" t="s">
        <v>138</v>
      </c>
    </row>
    <row r="74" spans="1:2" x14ac:dyDescent="0.2">
      <c r="A74" t="s">
        <v>139</v>
      </c>
      <c r="B74" t="s">
        <v>126</v>
      </c>
    </row>
    <row r="75" spans="1:2" x14ac:dyDescent="0.2">
      <c r="A75" t="s">
        <v>140</v>
      </c>
      <c r="B75" t="s">
        <v>128</v>
      </c>
    </row>
    <row r="76" spans="1:2" x14ac:dyDescent="0.2">
      <c r="A76" t="s">
        <v>141</v>
      </c>
      <c r="B76" t="s">
        <v>130</v>
      </c>
    </row>
    <row r="77" spans="1:2" x14ac:dyDescent="0.2">
      <c r="A77" t="s">
        <v>142</v>
      </c>
      <c r="B77" t="s">
        <v>132</v>
      </c>
    </row>
    <row r="78" spans="1:2" x14ac:dyDescent="0.2">
      <c r="A78" t="s">
        <v>143</v>
      </c>
      <c r="B78" t="s">
        <v>134</v>
      </c>
    </row>
    <row r="79" spans="1:2" x14ac:dyDescent="0.2">
      <c r="A79" t="s">
        <v>144</v>
      </c>
      <c r="B79" t="s">
        <v>136</v>
      </c>
    </row>
    <row r="80" spans="1:2" x14ac:dyDescent="0.2">
      <c r="A80" t="s">
        <v>145</v>
      </c>
      <c r="B80" t="s">
        <v>138</v>
      </c>
    </row>
    <row r="81" spans="1:2" x14ac:dyDescent="0.2">
      <c r="A81" t="s">
        <v>146</v>
      </c>
      <c r="B81" t="s">
        <v>147</v>
      </c>
    </row>
    <row r="82" spans="1:2" x14ac:dyDescent="0.2">
      <c r="A82" t="s">
        <v>148</v>
      </c>
      <c r="B82" t="s">
        <v>149</v>
      </c>
    </row>
    <row r="83" spans="1:2" x14ac:dyDescent="0.2">
      <c r="A83" t="s">
        <v>150</v>
      </c>
      <c r="B83" t="s">
        <v>151</v>
      </c>
    </row>
    <row r="84" spans="1:2" x14ac:dyDescent="0.2">
      <c r="A84" t="s">
        <v>152</v>
      </c>
      <c r="B84" t="s">
        <v>153</v>
      </c>
    </row>
    <row r="85" spans="1:2" x14ac:dyDescent="0.2">
      <c r="A85" t="s">
        <v>154</v>
      </c>
      <c r="B85" t="s">
        <v>155</v>
      </c>
    </row>
    <row r="86" spans="1:2" x14ac:dyDescent="0.2">
      <c r="A86" t="s">
        <v>156</v>
      </c>
      <c r="B86" t="s">
        <v>157</v>
      </c>
    </row>
    <row r="87" spans="1:2" x14ac:dyDescent="0.2">
      <c r="A87" t="s">
        <v>158</v>
      </c>
      <c r="B87" t="s">
        <v>159</v>
      </c>
    </row>
    <row r="88" spans="1:2" x14ac:dyDescent="0.2">
      <c r="A88" t="s">
        <v>160</v>
      </c>
    </row>
    <row r="89" spans="1:2" x14ac:dyDescent="0.2">
      <c r="A89" t="s">
        <v>161</v>
      </c>
      <c r="B89" t="s">
        <v>147</v>
      </c>
    </row>
    <row r="90" spans="1:2" x14ac:dyDescent="0.2">
      <c r="A90" t="s">
        <v>162</v>
      </c>
      <c r="B90" t="s">
        <v>149</v>
      </c>
    </row>
    <row r="91" spans="1:2" x14ac:dyDescent="0.2">
      <c r="A91" t="s">
        <v>163</v>
      </c>
      <c r="B91" t="s">
        <v>151</v>
      </c>
    </row>
    <row r="92" spans="1:2" x14ac:dyDescent="0.2">
      <c r="A92" t="s">
        <v>164</v>
      </c>
      <c r="B92" t="s">
        <v>153</v>
      </c>
    </row>
    <row r="93" spans="1:2" x14ac:dyDescent="0.2">
      <c r="A93" t="s">
        <v>165</v>
      </c>
      <c r="B93" t="s">
        <v>155</v>
      </c>
    </row>
    <row r="94" spans="1:2" x14ac:dyDescent="0.2">
      <c r="A94" t="s">
        <v>166</v>
      </c>
      <c r="B94" t="s">
        <v>157</v>
      </c>
    </row>
    <row r="95" spans="1:2" x14ac:dyDescent="0.2">
      <c r="A95" t="s">
        <v>167</v>
      </c>
      <c r="B95" t="s">
        <v>159</v>
      </c>
    </row>
    <row r="96" spans="1:2" x14ac:dyDescent="0.2">
      <c r="A96" t="s">
        <v>168</v>
      </c>
    </row>
  </sheetData>
  <mergeCells count="2">
    <mergeCell ref="H2:H4"/>
    <mergeCell ref="I2:I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598DCA-8CA7-F343-B515-6C6DF1CAB0B9}">
  <dimension ref="A1:O43"/>
  <sheetViews>
    <sheetView tabSelected="1" workbookViewId="0">
      <selection activeCell="L34" sqref="L34"/>
    </sheetView>
  </sheetViews>
  <sheetFormatPr baseColWidth="10" defaultRowHeight="16" x14ac:dyDescent="0.2"/>
  <cols>
    <col min="10" max="10" width="25" customWidth="1"/>
    <col min="12" max="12" width="13" bestFit="1" customWidth="1"/>
    <col min="13" max="13" width="15.5" bestFit="1" customWidth="1"/>
    <col min="14" max="14" width="4.1640625" bestFit="1" customWidth="1"/>
  </cols>
  <sheetData>
    <row r="1" spans="1:15" ht="17" thickBot="1" x14ac:dyDescent="0.25">
      <c r="A1" t="s">
        <v>169</v>
      </c>
      <c r="B1" t="s">
        <v>2</v>
      </c>
      <c r="C1" t="s">
        <v>172</v>
      </c>
      <c r="D1" t="s">
        <v>178</v>
      </c>
      <c r="E1" t="s">
        <v>179</v>
      </c>
      <c r="F1" t="s">
        <v>180</v>
      </c>
      <c r="J1" s="2" t="s">
        <v>0</v>
      </c>
      <c r="K1" s="3">
        <v>12.5</v>
      </c>
      <c r="L1" s="1">
        <f>K1*$K$7*1.1</f>
        <v>550</v>
      </c>
      <c r="M1" s="10"/>
      <c r="N1" t="s">
        <v>18</v>
      </c>
    </row>
    <row r="2" spans="1:15" x14ac:dyDescent="0.2">
      <c r="A2" t="s">
        <v>26</v>
      </c>
      <c r="B2" t="s">
        <v>27</v>
      </c>
      <c r="C2">
        <v>1</v>
      </c>
      <c r="E2" t="s">
        <v>174</v>
      </c>
      <c r="F2" t="s">
        <v>175</v>
      </c>
      <c r="J2" s="4" t="s">
        <v>13</v>
      </c>
      <c r="K2" s="5">
        <v>1.25</v>
      </c>
      <c r="L2" s="1">
        <f t="shared" ref="L2:L5" si="0">K2*$K$7*1.1</f>
        <v>55.000000000000007</v>
      </c>
      <c r="M2" s="10"/>
      <c r="N2" t="s">
        <v>19</v>
      </c>
    </row>
    <row r="3" spans="1:15" x14ac:dyDescent="0.2">
      <c r="A3" t="s">
        <v>28</v>
      </c>
      <c r="B3" t="s">
        <v>29</v>
      </c>
      <c r="C3">
        <v>1</v>
      </c>
      <c r="E3" t="s">
        <v>174</v>
      </c>
      <c r="F3" t="s">
        <v>175</v>
      </c>
      <c r="J3" s="4" t="s">
        <v>14</v>
      </c>
      <c r="K3" s="6">
        <v>1.25</v>
      </c>
      <c r="L3" s="1">
        <f t="shared" si="0"/>
        <v>55.000000000000007</v>
      </c>
      <c r="M3" s="10"/>
      <c r="N3" t="s">
        <v>21</v>
      </c>
      <c r="O3" t="s">
        <v>20</v>
      </c>
    </row>
    <row r="4" spans="1:15" ht="17" thickBot="1" x14ac:dyDescent="0.25">
      <c r="A4" t="s">
        <v>30</v>
      </c>
      <c r="B4" t="s">
        <v>31</v>
      </c>
      <c r="C4">
        <v>1</v>
      </c>
      <c r="E4" t="s">
        <v>174</v>
      </c>
      <c r="F4" t="s">
        <v>176</v>
      </c>
      <c r="J4" s="4" t="s">
        <v>15</v>
      </c>
      <c r="K4" s="7">
        <v>2</v>
      </c>
      <c r="L4" s="1">
        <f t="shared" si="0"/>
        <v>88</v>
      </c>
      <c r="M4" s="11"/>
      <c r="N4" t="s">
        <v>22</v>
      </c>
    </row>
    <row r="5" spans="1:15" ht="17" thickBot="1" x14ac:dyDescent="0.25">
      <c r="A5" t="s">
        <v>32</v>
      </c>
      <c r="B5" t="s">
        <v>33</v>
      </c>
      <c r="C5">
        <v>1</v>
      </c>
      <c r="E5" t="s">
        <v>177</v>
      </c>
      <c r="F5" t="s">
        <v>175</v>
      </c>
      <c r="J5" s="2" t="s">
        <v>16</v>
      </c>
      <c r="K5" s="7">
        <f>25-SUM(K1:K4)</f>
        <v>8</v>
      </c>
      <c r="L5" s="1">
        <f t="shared" si="0"/>
        <v>352</v>
      </c>
      <c r="M5" s="11" t="s">
        <v>25</v>
      </c>
      <c r="N5" t="s">
        <v>23</v>
      </c>
    </row>
    <row r="6" spans="1:15" x14ac:dyDescent="0.2">
      <c r="A6" t="s">
        <v>34</v>
      </c>
      <c r="B6" t="s">
        <v>35</v>
      </c>
      <c r="C6">
        <v>1</v>
      </c>
      <c r="E6" t="s">
        <v>177</v>
      </c>
      <c r="F6" t="s">
        <v>175</v>
      </c>
      <c r="J6" s="8" t="s">
        <v>4</v>
      </c>
      <c r="K6" s="9">
        <f>SUM(K1:K5)</f>
        <v>25</v>
      </c>
      <c r="L6" s="1">
        <f>L5-L4</f>
        <v>264</v>
      </c>
      <c r="N6" t="s">
        <v>24</v>
      </c>
    </row>
    <row r="7" spans="1:15" x14ac:dyDescent="0.2">
      <c r="A7" t="s">
        <v>36</v>
      </c>
      <c r="B7" t="s">
        <v>37</v>
      </c>
      <c r="C7">
        <v>1</v>
      </c>
      <c r="E7" t="s">
        <v>177</v>
      </c>
      <c r="F7" t="s">
        <v>175</v>
      </c>
      <c r="J7" s="13" t="s">
        <v>17</v>
      </c>
      <c r="K7" s="14">
        <v>40</v>
      </c>
      <c r="L7" s="1">
        <f>L6/2</f>
        <v>132</v>
      </c>
    </row>
    <row r="8" spans="1:15" x14ac:dyDescent="0.2">
      <c r="A8" t="s">
        <v>38</v>
      </c>
      <c r="B8" t="s">
        <v>39</v>
      </c>
      <c r="C8">
        <v>1</v>
      </c>
      <c r="E8" t="s">
        <v>177</v>
      </c>
      <c r="F8" t="s">
        <v>175</v>
      </c>
    </row>
    <row r="9" spans="1:15" x14ac:dyDescent="0.2">
      <c r="A9" t="s">
        <v>40</v>
      </c>
      <c r="B9" t="s">
        <v>41</v>
      </c>
      <c r="C9">
        <v>0</v>
      </c>
      <c r="E9" t="s">
        <v>177</v>
      </c>
      <c r="F9" t="s">
        <v>176</v>
      </c>
    </row>
    <row r="10" spans="1:15" x14ac:dyDescent="0.2">
      <c r="A10" t="s">
        <v>42</v>
      </c>
      <c r="B10" t="s">
        <v>51</v>
      </c>
      <c r="C10">
        <v>1</v>
      </c>
      <c r="E10" t="s">
        <v>177</v>
      </c>
      <c r="F10" t="s">
        <v>176</v>
      </c>
      <c r="L10" t="s">
        <v>11</v>
      </c>
    </row>
    <row r="11" spans="1:15" x14ac:dyDescent="0.2">
      <c r="A11" t="s">
        <v>43</v>
      </c>
      <c r="B11" t="s">
        <v>53</v>
      </c>
      <c r="C11">
        <v>1</v>
      </c>
      <c r="E11" t="s">
        <v>177</v>
      </c>
      <c r="F11" t="s">
        <v>175</v>
      </c>
    </row>
    <row r="12" spans="1:15" x14ac:dyDescent="0.2">
      <c r="A12" t="s">
        <v>44</v>
      </c>
      <c r="B12" t="s">
        <v>55</v>
      </c>
      <c r="C12">
        <v>0.5</v>
      </c>
      <c r="D12" t="s">
        <v>173</v>
      </c>
      <c r="E12" t="s">
        <v>177</v>
      </c>
      <c r="F12" t="s">
        <v>175</v>
      </c>
    </row>
    <row r="13" spans="1:15" x14ac:dyDescent="0.2">
      <c r="A13" t="s">
        <v>45</v>
      </c>
      <c r="B13" t="s">
        <v>57</v>
      </c>
      <c r="C13">
        <v>1</v>
      </c>
      <c r="E13" t="s">
        <v>174</v>
      </c>
      <c r="F13" t="s">
        <v>175</v>
      </c>
    </row>
    <row r="14" spans="1:15" x14ac:dyDescent="0.2">
      <c r="A14" t="s">
        <v>46</v>
      </c>
      <c r="B14" t="s">
        <v>59</v>
      </c>
      <c r="C14">
        <v>1</v>
      </c>
      <c r="E14" t="s">
        <v>174</v>
      </c>
      <c r="F14" t="s">
        <v>175</v>
      </c>
    </row>
    <row r="15" spans="1:15" x14ac:dyDescent="0.2">
      <c r="A15" t="s">
        <v>47</v>
      </c>
      <c r="B15" t="s">
        <v>61</v>
      </c>
      <c r="C15">
        <v>0</v>
      </c>
      <c r="E15" t="s">
        <v>174</v>
      </c>
      <c r="F15" t="s">
        <v>176</v>
      </c>
      <c r="G15" t="s">
        <v>185</v>
      </c>
    </row>
    <row r="16" spans="1:15" x14ac:dyDescent="0.2">
      <c r="A16" t="s">
        <v>48</v>
      </c>
      <c r="B16" t="s">
        <v>63</v>
      </c>
      <c r="C16">
        <v>0.5</v>
      </c>
      <c r="E16" t="s">
        <v>174</v>
      </c>
      <c r="F16" t="s">
        <v>175</v>
      </c>
    </row>
    <row r="17" spans="1:15" x14ac:dyDescent="0.2">
      <c r="A17" t="s">
        <v>49</v>
      </c>
      <c r="B17" t="s">
        <v>65</v>
      </c>
      <c r="C17">
        <v>0</v>
      </c>
      <c r="E17" t="s">
        <v>177</v>
      </c>
      <c r="F17" t="s">
        <v>176</v>
      </c>
    </row>
    <row r="18" spans="1:15" x14ac:dyDescent="0.2">
      <c r="A18" t="s">
        <v>50</v>
      </c>
      <c r="B18" t="s">
        <v>67</v>
      </c>
      <c r="C18">
        <v>1</v>
      </c>
      <c r="E18" t="s">
        <v>174</v>
      </c>
      <c r="F18" t="s">
        <v>176</v>
      </c>
    </row>
    <row r="19" spans="1:15" x14ac:dyDescent="0.2">
      <c r="A19" t="s">
        <v>52</v>
      </c>
      <c r="B19" t="s">
        <v>78</v>
      </c>
      <c r="C19">
        <v>1</v>
      </c>
      <c r="E19" t="s">
        <v>174</v>
      </c>
      <c r="F19" t="s">
        <v>176</v>
      </c>
    </row>
    <row r="20" spans="1:15" x14ac:dyDescent="0.2">
      <c r="A20" t="s">
        <v>54</v>
      </c>
      <c r="B20" t="s">
        <v>80</v>
      </c>
      <c r="C20">
        <v>1</v>
      </c>
      <c r="E20" t="s">
        <v>177</v>
      </c>
      <c r="F20" t="s">
        <v>176</v>
      </c>
    </row>
    <row r="21" spans="1:15" x14ac:dyDescent="0.2">
      <c r="A21" t="s">
        <v>56</v>
      </c>
      <c r="B21" t="s">
        <v>82</v>
      </c>
      <c r="C21">
        <v>1</v>
      </c>
      <c r="E21" t="s">
        <v>177</v>
      </c>
      <c r="F21" t="s">
        <v>176</v>
      </c>
    </row>
    <row r="22" spans="1:15" x14ac:dyDescent="0.2">
      <c r="A22" t="s">
        <v>58</v>
      </c>
      <c r="B22" t="s">
        <v>84</v>
      </c>
      <c r="C22">
        <v>1</v>
      </c>
      <c r="E22" t="s">
        <v>174</v>
      </c>
      <c r="F22" t="s">
        <v>176</v>
      </c>
      <c r="G22" t="s">
        <v>185</v>
      </c>
    </row>
    <row r="23" spans="1:15" x14ac:dyDescent="0.2">
      <c r="A23" t="s">
        <v>60</v>
      </c>
      <c r="B23" t="s">
        <v>86</v>
      </c>
      <c r="C23">
        <v>0</v>
      </c>
      <c r="E23" t="s">
        <v>177</v>
      </c>
      <c r="F23" t="s">
        <v>175</v>
      </c>
    </row>
    <row r="24" spans="1:15" x14ac:dyDescent="0.2">
      <c r="A24" t="s">
        <v>62</v>
      </c>
      <c r="B24" t="s">
        <v>88</v>
      </c>
      <c r="C24">
        <v>1</v>
      </c>
      <c r="E24" t="s">
        <v>177</v>
      </c>
      <c r="F24" t="s">
        <v>175</v>
      </c>
    </row>
    <row r="25" spans="1:15" x14ac:dyDescent="0.2">
      <c r="A25" t="s">
        <v>64</v>
      </c>
      <c r="B25" t="s">
        <v>90</v>
      </c>
      <c r="C25">
        <v>1</v>
      </c>
      <c r="E25" t="s">
        <v>174</v>
      </c>
      <c r="F25" t="s">
        <v>176</v>
      </c>
    </row>
    <row r="26" spans="1:15" x14ac:dyDescent="0.2">
      <c r="A26" t="s">
        <v>66</v>
      </c>
      <c r="B26" t="s">
        <v>92</v>
      </c>
      <c r="C26">
        <v>1</v>
      </c>
      <c r="E26" t="s">
        <v>174</v>
      </c>
      <c r="F26" t="s">
        <v>176</v>
      </c>
    </row>
    <row r="27" spans="1:15" x14ac:dyDescent="0.2">
      <c r="A27" t="s">
        <v>68</v>
      </c>
      <c r="B27" t="s">
        <v>102</v>
      </c>
      <c r="C27">
        <v>1</v>
      </c>
      <c r="E27" t="s">
        <v>177</v>
      </c>
      <c r="F27" t="s">
        <v>175</v>
      </c>
      <c r="L27" s="16" t="s">
        <v>184</v>
      </c>
      <c r="M27" s="16" t="s">
        <v>181</v>
      </c>
    </row>
    <row r="28" spans="1:15" x14ac:dyDescent="0.2">
      <c r="A28" t="s">
        <v>69</v>
      </c>
      <c r="B28" t="s">
        <v>104</v>
      </c>
      <c r="C28">
        <v>1</v>
      </c>
      <c r="E28" t="s">
        <v>177</v>
      </c>
      <c r="F28" t="s">
        <v>176</v>
      </c>
      <c r="L28" s="16" t="s">
        <v>183</v>
      </c>
      <c r="M28" t="s">
        <v>176</v>
      </c>
      <c r="N28" t="s">
        <v>175</v>
      </c>
      <c r="O28" t="s">
        <v>182</v>
      </c>
    </row>
    <row r="29" spans="1:15" x14ac:dyDescent="0.2">
      <c r="A29" t="s">
        <v>70</v>
      </c>
      <c r="B29" t="s">
        <v>106</v>
      </c>
      <c r="C29">
        <v>0</v>
      </c>
      <c r="E29" t="s">
        <v>177</v>
      </c>
      <c r="F29" t="s">
        <v>176</v>
      </c>
      <c r="L29" s="17" t="s">
        <v>177</v>
      </c>
      <c r="M29" s="18">
        <v>7</v>
      </c>
      <c r="N29" s="18">
        <v>7.5</v>
      </c>
      <c r="O29" s="18">
        <v>14.5</v>
      </c>
    </row>
    <row r="30" spans="1:15" x14ac:dyDescent="0.2">
      <c r="A30" t="s">
        <v>71</v>
      </c>
      <c r="B30" t="s">
        <v>108</v>
      </c>
      <c r="C30">
        <v>1</v>
      </c>
      <c r="E30" t="s">
        <v>177</v>
      </c>
      <c r="F30" t="s">
        <v>176</v>
      </c>
      <c r="L30" s="17" t="s">
        <v>174</v>
      </c>
      <c r="M30" s="18">
        <v>9</v>
      </c>
      <c r="N30" s="18">
        <v>8.5</v>
      </c>
      <c r="O30" s="18">
        <v>17.5</v>
      </c>
    </row>
    <row r="31" spans="1:15" x14ac:dyDescent="0.2">
      <c r="A31" t="s">
        <v>72</v>
      </c>
      <c r="B31" t="s">
        <v>110</v>
      </c>
      <c r="C31">
        <v>1</v>
      </c>
      <c r="E31" t="s">
        <v>177</v>
      </c>
      <c r="F31" t="s">
        <v>176</v>
      </c>
      <c r="L31" s="17" t="s">
        <v>182</v>
      </c>
      <c r="M31" s="18">
        <v>16</v>
      </c>
      <c r="N31" s="18">
        <v>16</v>
      </c>
      <c r="O31" s="18">
        <v>32</v>
      </c>
    </row>
    <row r="32" spans="1:15" x14ac:dyDescent="0.2">
      <c r="A32" t="s">
        <v>73</v>
      </c>
      <c r="B32" t="s">
        <v>112</v>
      </c>
      <c r="C32">
        <v>1</v>
      </c>
      <c r="E32" t="s">
        <v>174</v>
      </c>
      <c r="F32" t="s">
        <v>176</v>
      </c>
    </row>
    <row r="33" spans="1:6" x14ac:dyDescent="0.2">
      <c r="A33" t="s">
        <v>74</v>
      </c>
      <c r="B33" t="s">
        <v>114</v>
      </c>
      <c r="C33">
        <v>1</v>
      </c>
      <c r="E33" t="s">
        <v>174</v>
      </c>
      <c r="F33" t="s">
        <v>175</v>
      </c>
    </row>
    <row r="34" spans="1:6" x14ac:dyDescent="0.2">
      <c r="A34" t="s">
        <v>75</v>
      </c>
      <c r="B34" t="s">
        <v>116</v>
      </c>
      <c r="C34">
        <v>1</v>
      </c>
      <c r="E34" t="s">
        <v>174</v>
      </c>
      <c r="F34" t="s">
        <v>175</v>
      </c>
    </row>
    <row r="35" spans="1:6" x14ac:dyDescent="0.2">
      <c r="A35" t="s">
        <v>76</v>
      </c>
      <c r="B35" t="s">
        <v>126</v>
      </c>
      <c r="C35">
        <v>0</v>
      </c>
      <c r="E35" t="s">
        <v>174</v>
      </c>
      <c r="F35" t="s">
        <v>175</v>
      </c>
    </row>
    <row r="36" spans="1:6" x14ac:dyDescent="0.2">
      <c r="A36" t="s">
        <v>77</v>
      </c>
      <c r="B36" t="s">
        <v>128</v>
      </c>
      <c r="C36">
        <v>1</v>
      </c>
      <c r="D36" t="s">
        <v>173</v>
      </c>
      <c r="E36" t="s">
        <v>174</v>
      </c>
      <c r="F36" t="s">
        <v>176</v>
      </c>
    </row>
    <row r="37" spans="1:6" x14ac:dyDescent="0.2">
      <c r="A37" t="s">
        <v>79</v>
      </c>
      <c r="B37" t="s">
        <v>130</v>
      </c>
      <c r="C37">
        <v>1</v>
      </c>
      <c r="E37" t="s">
        <v>177</v>
      </c>
      <c r="F37" t="s">
        <v>176</v>
      </c>
    </row>
    <row r="38" spans="1:6" x14ac:dyDescent="0.2">
      <c r="A38" t="s">
        <v>81</v>
      </c>
      <c r="B38" t="s">
        <v>132</v>
      </c>
      <c r="C38">
        <v>1</v>
      </c>
      <c r="E38" t="s">
        <v>174</v>
      </c>
      <c r="F38" t="s">
        <v>175</v>
      </c>
    </row>
    <row r="39" spans="1:6" x14ac:dyDescent="0.2">
      <c r="A39" t="s">
        <v>83</v>
      </c>
      <c r="B39" t="s">
        <v>134</v>
      </c>
      <c r="C39">
        <v>1</v>
      </c>
      <c r="E39" t="s">
        <v>174</v>
      </c>
      <c r="F39" t="s">
        <v>175</v>
      </c>
    </row>
    <row r="40" spans="1:6" x14ac:dyDescent="0.2">
      <c r="A40" t="s">
        <v>85</v>
      </c>
      <c r="B40" t="s">
        <v>136</v>
      </c>
      <c r="C40">
        <v>0</v>
      </c>
      <c r="D40" t="s">
        <v>173</v>
      </c>
      <c r="E40" t="s">
        <v>177</v>
      </c>
      <c r="F40" t="s">
        <v>175</v>
      </c>
    </row>
    <row r="41" spans="1:6" x14ac:dyDescent="0.2">
      <c r="A41" t="s">
        <v>87</v>
      </c>
      <c r="B41" t="s">
        <v>138</v>
      </c>
      <c r="C41">
        <v>1</v>
      </c>
      <c r="E41" t="s">
        <v>174</v>
      </c>
      <c r="F41" t="s">
        <v>176</v>
      </c>
    </row>
    <row r="42" spans="1:6" x14ac:dyDescent="0.2">
      <c r="A42" t="s">
        <v>89</v>
      </c>
      <c r="B42" t="s">
        <v>171</v>
      </c>
      <c r="C42">
        <v>0</v>
      </c>
    </row>
    <row r="43" spans="1:6" x14ac:dyDescent="0.2">
      <c r="C43">
        <f>SUM(C2:C41)</f>
        <v>32</v>
      </c>
    </row>
  </sheetData>
  <phoneticPr fontId="6" type="noConversion"/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June-25_qpcr</vt:lpstr>
      <vt:lpstr>june_28_qpcr</vt:lpstr>
      <vt:lpstr>July22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Sabrina McNew</dc:creator>
  <cp:lastModifiedBy>Author</cp:lastModifiedBy>
  <dcterms:created xsi:type="dcterms:W3CDTF">2021-06-25T12:56:25Z</dcterms:created>
  <dcterms:modified xsi:type="dcterms:W3CDTF">2021-08-13T12:40:24Z</dcterms:modified>
</cp:coreProperties>
</file>